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1505"/>
  </bookViews>
  <sheets>
    <sheet name="2023 г." sheetId="1" r:id="rId1"/>
  </sheets>
  <calcPr calcId="125725"/>
</workbook>
</file>

<file path=xl/calcChain.xml><?xml version="1.0" encoding="utf-8"?>
<calcChain xmlns="http://schemas.openxmlformats.org/spreadsheetml/2006/main">
  <c r="F13" i="1"/>
  <c r="F17" l="1"/>
  <c r="F20"/>
  <c r="C20" s="1"/>
  <c r="C19"/>
  <c r="F16" l="1"/>
  <c r="E17"/>
  <c r="E16" s="1"/>
  <c r="D17"/>
  <c r="E13"/>
  <c r="E15" s="1"/>
  <c r="D13"/>
  <c r="C14"/>
  <c r="C12"/>
  <c r="C5"/>
  <c r="C13" l="1"/>
  <c r="C6" s="1"/>
  <c r="C15" s="1"/>
  <c r="D16"/>
  <c r="F10"/>
  <c r="C10" s="1"/>
  <c r="F9"/>
  <c r="F7" l="1"/>
  <c r="C9"/>
  <c r="C21"/>
  <c r="D5"/>
  <c r="E5" s="1"/>
  <c r="F5" s="1"/>
  <c r="G5" s="1"/>
  <c r="F6" l="1"/>
  <c r="D15"/>
  <c r="F15" l="1"/>
  <c r="G11"/>
  <c r="G7" s="1"/>
  <c r="G6" s="1"/>
  <c r="G17" s="1"/>
  <c r="G18" l="1"/>
  <c r="C18" s="1"/>
  <c r="C17"/>
  <c r="C11"/>
  <c r="G15"/>
</calcChain>
</file>

<file path=xl/sharedStrings.xml><?xml version="1.0" encoding="utf-8"?>
<sst xmlns="http://schemas.openxmlformats.org/spreadsheetml/2006/main" count="32" uniqueCount="29">
  <si>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</si>
  <si>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</si>
  <si>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</si>
  <si>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</si>
  <si>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</si>
  <si>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</si>
  <si>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</si>
  <si>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</si>
  <si>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</si>
  <si>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</si>
  <si>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</si>
  <si>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</si>
  <si>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</si>
  <si>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</si>
  <si>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</si>
  <si>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</si>
  <si>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3.2</t>
  </si>
  <si>
    <t>АО "Мосэнергосбыт"</t>
  </si>
  <si>
    <t>АО "Пятигорские электрические сети"</t>
  </si>
  <si>
    <t>поступление из филиала ПАО "Россети Северный  Кавказ" - "Ставропольэнерго"</t>
  </si>
  <si>
    <t>АО "Оборонэнерго" (филиал Северо-Кавказский)</t>
  </si>
  <si>
    <t>Полезный отпуск всего, в том числе:</t>
  </si>
  <si>
    <t>полезный отпуск из сети потребителям других сбытовых организаций:</t>
  </si>
  <si>
    <t>3.1.1</t>
  </si>
  <si>
    <t>3.1.2</t>
  </si>
  <si>
    <t>3.2.1</t>
  </si>
  <si>
    <t>сальдо переток в другие организации</t>
  </si>
  <si>
    <t xml:space="preserve">Баланс электрической энергии  АО "Пятигорскэнерго" по уровням напряжения, используемый для ценообразования на 2023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</si>
  <si>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2023 г.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</si>
</sst>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43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  <xf numFmtId="0" fontId="6" fillId="0" borderId="12" xfId="3" applyFont="1" applyBorder="1" applyAlignment="1">
      <alignment horizontal="left" vertical="center" wrapText="1"/>
    </xf>
    <xf numFmtId="164" fontId="6" fillId="2" borderId="19" xfId="3" applyNumberFormat="1" applyFont="1" applyFill="1" applyBorder="1" applyAlignment="1">
      <alignment horizontal="center" vertical="center"/>
    </xf>
    <xf numFmtId="164" fontId="6" fillId="2" borderId="20" xfId="3" applyNumberFormat="1" applyFont="1" applyFill="1" applyBorder="1" applyAlignment="1">
      <alignment horizontal="center" vertical="center"/>
    </xf>
    <xf numFmtId="164" fontId="6" fillId="2" borderId="21" xfId="3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F14" sqref="F14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8" t="s">
        <v>27</v>
      </c>
      <c r="B1" s="38"/>
      <c r="C1" s="38"/>
      <c r="D1" s="38"/>
      <c r="E1" s="38"/>
      <c r="F1" s="38"/>
      <c r="G1" s="38"/>
    </row>
    <row r="2" spans="1:7" ht="15" customHeight="1">
      <c r="A2" s="39" t="s">
        <v>0</v>
      </c>
      <c r="B2" s="39" t="s">
        <v>1</v>
      </c>
      <c r="C2" s="35" t="s">
        <v>28</v>
      </c>
      <c r="D2" s="36"/>
      <c r="E2" s="36"/>
      <c r="F2" s="36"/>
      <c r="G2" s="37"/>
    </row>
    <row r="3" spans="1:7" ht="15" customHeight="1">
      <c r="A3" s="40"/>
      <c r="B3" s="40"/>
      <c r="C3" s="32" t="s">
        <v>14</v>
      </c>
      <c r="D3" s="33"/>
      <c r="E3" s="33"/>
      <c r="F3" s="33"/>
      <c r="G3" s="34"/>
    </row>
    <row r="4" spans="1:7">
      <c r="A4" s="41"/>
      <c r="B4" s="42"/>
      <c r="C4" s="4" t="s">
        <v>2</v>
      </c>
      <c r="D4" s="5" t="s">
        <v>3</v>
      </c>
      <c r="E4" s="5" t="s">
        <v>4</v>
      </c>
      <c r="F4" s="5" t="s">
        <v>5</v>
      </c>
      <c r="G4" s="6" t="s">
        <v>6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7</v>
      </c>
      <c r="B6" s="10" t="s">
        <v>8</v>
      </c>
      <c r="C6" s="18">
        <f>C12+C13</f>
        <v>564.42100000000005</v>
      </c>
      <c r="D6" s="11">
        <v>68.656999999999996</v>
      </c>
      <c r="E6" s="11">
        <v>60.344999999999999</v>
      </c>
      <c r="F6" s="11">
        <f>F12+F13+F7</f>
        <v>500.02600000000007</v>
      </c>
      <c r="G6" s="12">
        <f>G12+G13+G7</f>
        <v>319.87200000000007</v>
      </c>
    </row>
    <row r="7" spans="1:7">
      <c r="A7" s="9"/>
      <c r="B7" s="10" t="s">
        <v>9</v>
      </c>
      <c r="C7" s="18"/>
      <c r="D7" s="11"/>
      <c r="E7" s="11"/>
      <c r="F7" s="11">
        <f>SUM(F9:F11)</f>
        <v>64.606999999999999</v>
      </c>
      <c r="G7" s="12">
        <f>SUM(G9:G11)</f>
        <v>319.87200000000007</v>
      </c>
    </row>
    <row r="8" spans="1:7">
      <c r="A8" s="9"/>
      <c r="B8" s="10" t="s">
        <v>10</v>
      </c>
      <c r="C8" s="18"/>
      <c r="D8" s="11"/>
      <c r="E8" s="11"/>
      <c r="F8" s="11"/>
      <c r="G8" s="12"/>
    </row>
    <row r="9" spans="1:7">
      <c r="A9" s="9"/>
      <c r="B9" s="10" t="s">
        <v>3</v>
      </c>
      <c r="C9" s="18">
        <f>SUM(D9:G9)</f>
        <v>9.1089999999999947</v>
      </c>
      <c r="D9" s="11"/>
      <c r="E9" s="11"/>
      <c r="F9" s="11">
        <f>D13-D14-D17</f>
        <v>9.1089999999999947</v>
      </c>
      <c r="G9" s="12"/>
    </row>
    <row r="10" spans="1:7">
      <c r="A10" s="9"/>
      <c r="B10" s="10" t="s">
        <v>4</v>
      </c>
      <c r="C10" s="18">
        <f>SUM(D10:F10)</f>
        <v>55.497999999999998</v>
      </c>
      <c r="D10" s="11"/>
      <c r="E10" s="13"/>
      <c r="F10" s="11">
        <f>E13-E14-E17</f>
        <v>55.497999999999998</v>
      </c>
      <c r="G10" s="14"/>
    </row>
    <row r="11" spans="1:7">
      <c r="A11" s="9"/>
      <c r="B11" s="10" t="s">
        <v>5</v>
      </c>
      <c r="C11" s="18">
        <f>SUM(D11:G11)</f>
        <v>319.87200000000007</v>
      </c>
      <c r="D11" s="11"/>
      <c r="E11" s="11"/>
      <c r="F11" s="11"/>
      <c r="G11" s="12">
        <f>F6-F14-F16</f>
        <v>319.87200000000007</v>
      </c>
    </row>
    <row r="12" spans="1:7" ht="25.5">
      <c r="A12" s="9"/>
      <c r="B12" s="10" t="s">
        <v>15</v>
      </c>
      <c r="C12" s="18">
        <f t="shared" ref="C12:C13" si="1">SUM(D12:G12)</f>
        <v>120</v>
      </c>
      <c r="D12" s="11"/>
      <c r="E12" s="11"/>
      <c r="F12" s="11">
        <v>120</v>
      </c>
      <c r="G12" s="12"/>
    </row>
    <row r="13" spans="1:7" ht="25.5">
      <c r="A13" s="9"/>
      <c r="B13" s="10" t="s">
        <v>19</v>
      </c>
      <c r="C13" s="18">
        <f t="shared" si="1"/>
        <v>444.42100000000011</v>
      </c>
      <c r="D13" s="11">
        <f>D6</f>
        <v>68.656999999999996</v>
      </c>
      <c r="E13" s="11">
        <f>E6</f>
        <v>60.344999999999999</v>
      </c>
      <c r="F13" s="11">
        <f>564.421-F12-D13-E13</f>
        <v>315.4190000000001</v>
      </c>
      <c r="G13" s="12"/>
    </row>
    <row r="14" spans="1:7">
      <c r="A14" s="9">
        <v>2</v>
      </c>
      <c r="B14" s="10" t="s">
        <v>11</v>
      </c>
      <c r="C14" s="18">
        <f>SUM(D14:G14)</f>
        <v>74.241</v>
      </c>
      <c r="D14" s="11">
        <v>1.5980000000000001</v>
      </c>
      <c r="E14" s="11">
        <v>2.7469999999999999</v>
      </c>
      <c r="F14" s="11">
        <v>30.754999999999999</v>
      </c>
      <c r="G14" s="12">
        <v>39.140999999999998</v>
      </c>
    </row>
    <row r="15" spans="1:7">
      <c r="A15" s="9"/>
      <c r="B15" s="10" t="s">
        <v>12</v>
      </c>
      <c r="C15" s="19">
        <f>C14/C6</f>
        <v>0.13153479406329671</v>
      </c>
      <c r="D15" s="15">
        <f>D14/D13</f>
        <v>2.3275121254933948E-2</v>
      </c>
      <c r="E15" s="15">
        <f>E14/E13</f>
        <v>4.5521584224045071E-2</v>
      </c>
      <c r="F15" s="16">
        <f>F14/F6</f>
        <v>6.1506801646314384E-2</v>
      </c>
      <c r="G15" s="17">
        <f>G14/G6</f>
        <v>0.1223645708283313</v>
      </c>
    </row>
    <row r="16" spans="1:7">
      <c r="A16" s="9">
        <v>3</v>
      </c>
      <c r="B16" s="10" t="s">
        <v>21</v>
      </c>
      <c r="C16" s="18"/>
      <c r="D16" s="31">
        <f>D17</f>
        <v>57.95</v>
      </c>
      <c r="E16" s="31">
        <f>E17</f>
        <v>2.1</v>
      </c>
      <c r="F16" s="11">
        <f>F17+F20</f>
        <v>149.399</v>
      </c>
      <c r="G16" s="12"/>
    </row>
    <row r="17" spans="1:7" ht="25.5">
      <c r="A17" s="25" t="s">
        <v>13</v>
      </c>
      <c r="B17" s="10" t="s">
        <v>22</v>
      </c>
      <c r="C17" s="18">
        <f>SUM(D17:G17)</f>
        <v>486.47800000000007</v>
      </c>
      <c r="D17" s="11">
        <f>D18+D21</f>
        <v>57.95</v>
      </c>
      <c r="E17" s="11">
        <f t="shared" ref="E17" si="2">E18+E21</f>
        <v>2.1</v>
      </c>
      <c r="F17" s="11">
        <f>F18+F19</f>
        <v>145.697</v>
      </c>
      <c r="G17" s="12">
        <f>G6-G14</f>
        <v>280.73100000000005</v>
      </c>
    </row>
    <row r="18" spans="1:7" ht="27" customHeight="1">
      <c r="A18" s="25" t="s">
        <v>23</v>
      </c>
      <c r="B18" s="26" t="s">
        <v>18</v>
      </c>
      <c r="C18" s="18">
        <f>SUM(D18:G18)</f>
        <v>484.47800000000007</v>
      </c>
      <c r="D18" s="11">
        <v>57.95</v>
      </c>
      <c r="E18" s="11">
        <v>2.1</v>
      </c>
      <c r="F18" s="11">
        <v>143.697</v>
      </c>
      <c r="G18" s="12">
        <f>G17</f>
        <v>280.73100000000005</v>
      </c>
    </row>
    <row r="19" spans="1:7" ht="27" customHeight="1">
      <c r="A19" s="25" t="s">
        <v>24</v>
      </c>
      <c r="B19" s="26" t="s">
        <v>17</v>
      </c>
      <c r="C19" s="18">
        <f>SUM(D19:G19)</f>
        <v>2</v>
      </c>
      <c r="D19" s="11"/>
      <c r="E19" s="11"/>
      <c r="F19" s="11">
        <v>2</v>
      </c>
      <c r="G19" s="12"/>
    </row>
    <row r="20" spans="1:7" ht="27" customHeight="1">
      <c r="A20" s="25" t="s">
        <v>16</v>
      </c>
      <c r="B20" s="27" t="s">
        <v>26</v>
      </c>
      <c r="C20" s="28">
        <f>F20</f>
        <v>3.702</v>
      </c>
      <c r="D20" s="29"/>
      <c r="E20" s="29"/>
      <c r="F20" s="29">
        <f>F21</f>
        <v>3.702</v>
      </c>
      <c r="G20" s="30"/>
    </row>
    <row r="21" spans="1:7" ht="30" customHeight="1" thickBot="1">
      <c r="A21" s="23" t="s">
        <v>25</v>
      </c>
      <c r="B21" s="24" t="s">
        <v>20</v>
      </c>
      <c r="C21" s="20">
        <f>SUM(D21:G21)</f>
        <v>3.702</v>
      </c>
      <c r="D21" s="21"/>
      <c r="E21" s="21"/>
      <c r="F21" s="21">
        <v>3.702</v>
      </c>
      <c r="G21" s="22"/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2023-02-28T11:25:16Z</dcterms:modified>
</cp:coreProperties>
</file>